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GT-CHEMISTRY" sheetId="1" r:id="rId1"/>
  </sheets>
  <definedNames>
    <definedName name="_xlnm._FilterDatabase" localSheetId="0" hidden="1">'PGT-CHEMISTRY'!$A$7:$BQ$17</definedName>
    <definedName name="_xlnm.Print_Area" localSheetId="0">'PGT-CHEMISTRY'!$A$1:$BQ$17</definedName>
    <definedName name="_xlnm.Print_Titles" localSheetId="0">'PGT-CHEMISTRY'!$3:$6</definedName>
  </definedNames>
  <calcPr calcId="124519" fullCalcOnLoad="1"/>
</workbook>
</file>

<file path=xl/calcChain.xml><?xml version="1.0" encoding="utf-8"?>
<calcChain xmlns="http://schemas.openxmlformats.org/spreadsheetml/2006/main">
  <c r="BI17" i="1"/>
  <c r="AH17"/>
  <c r="Z17"/>
  <c r="BH17" s="1"/>
  <c r="BO17" s="1"/>
  <c r="V17"/>
  <c r="I17"/>
  <c r="AR16"/>
  <c r="AM16"/>
  <c r="AH16"/>
  <c r="BI16" s="1"/>
  <c r="Z16"/>
  <c r="BH16" s="1"/>
  <c r="BO16" s="1"/>
  <c r="V16"/>
  <c r="I16"/>
  <c r="BI15"/>
  <c r="AH15"/>
  <c r="Z15"/>
  <c r="BH15" s="1"/>
  <c r="BO15" s="1"/>
  <c r="V15"/>
  <c r="I15"/>
  <c r="BI14"/>
  <c r="BH14"/>
  <c r="BO14" s="1"/>
  <c r="AH14"/>
  <c r="Z14"/>
  <c r="V14"/>
  <c r="I14"/>
  <c r="BH13"/>
  <c r="AH13"/>
  <c r="BI13" s="1"/>
  <c r="Z13"/>
  <c r="V13"/>
  <c r="I13"/>
  <c r="BH12"/>
  <c r="AR12"/>
  <c r="AH12"/>
  <c r="BI12" s="1"/>
  <c r="BO12" s="1"/>
  <c r="Z12"/>
  <c r="V12"/>
  <c r="I12"/>
  <c r="BH11"/>
  <c r="AR11"/>
  <c r="AH11"/>
  <c r="BI11" s="1"/>
  <c r="BO11" s="1"/>
  <c r="Z11"/>
  <c r="V11"/>
  <c r="I11"/>
  <c r="BH10"/>
  <c r="AR10"/>
  <c r="AH10"/>
  <c r="BI10" s="1"/>
  <c r="BO10" s="1"/>
  <c r="Z10"/>
  <c r="V10"/>
  <c r="I10"/>
  <c r="AH9"/>
  <c r="BI9" s="1"/>
  <c r="Z9"/>
  <c r="BH9" s="1"/>
  <c r="V9"/>
  <c r="I9"/>
  <c r="AR8"/>
  <c r="AM8"/>
  <c r="AH8"/>
  <c r="BI8" s="1"/>
  <c r="Z8"/>
  <c r="BH8" s="1"/>
  <c r="V8"/>
  <c r="I8"/>
  <c r="BH7"/>
  <c r="AR7"/>
  <c r="AH7"/>
  <c r="BI7" s="1"/>
  <c r="BO7" s="1"/>
  <c r="Z7"/>
  <c r="V7"/>
  <c r="I7"/>
  <c r="BO8" l="1"/>
  <c r="BO9"/>
  <c r="BO13"/>
</calcChain>
</file>

<file path=xl/sharedStrings.xml><?xml version="1.0" encoding="utf-8"?>
<sst xmlns="http://schemas.openxmlformats.org/spreadsheetml/2006/main" count="395" uniqueCount="184">
  <si>
    <t>SAMAGRA SHIKSHA :: PRAKASAM DISTRICT</t>
  </si>
  <si>
    <t>PROVISIONAL MERIT LIST FOR THE POST KGBV - (PGT CHEMISTRY)</t>
  </si>
  <si>
    <t>PROVISIONAL MERIT LIST - (PGT CHEMISTRY)</t>
  </si>
  <si>
    <t>Sl.No.</t>
  </si>
  <si>
    <t>APPL. NO</t>
  </si>
  <si>
    <t>Name of the applicant</t>
  </si>
  <si>
    <t>Father’s Name</t>
  </si>
  <si>
    <t>Date of Birth</t>
  </si>
  <si>
    <t>Local District (asper study)</t>
  </si>
  <si>
    <t>Aadhar No.</t>
  </si>
  <si>
    <t>Caste : SC/ST/BC/EWS/OC</t>
  </si>
  <si>
    <t>Qualifications</t>
  </si>
  <si>
    <t>TET</t>
  </si>
  <si>
    <t>Teaching Experience</t>
  </si>
  <si>
    <t xml:space="preserve">Address for correspondence </t>
  </si>
  <si>
    <t xml:space="preserve">Contract No </t>
  </si>
  <si>
    <t>E.mail.Id</t>
  </si>
  <si>
    <t>Whether willing to do Night duty (YES / NO)</t>
  </si>
  <si>
    <t>ALLOTTED MARKS</t>
  </si>
  <si>
    <t>ELIGIBLE/NOT ELIGIBLE</t>
  </si>
  <si>
    <t>Remarks</t>
  </si>
  <si>
    <t>Academic</t>
  </si>
  <si>
    <t>Professional</t>
  </si>
  <si>
    <t xml:space="preserve">(A) Percentage and weightage of Academic Qualification Marks </t>
  </si>
  <si>
    <t>(B) Percentage and weightage of Professional Qualification Marks:</t>
  </si>
  <si>
    <t>Name of the worked intuition</t>
  </si>
  <si>
    <t>Worked as TGT/PGT/Principal</t>
  </si>
  <si>
    <t>From</t>
  </si>
  <si>
    <t>To</t>
  </si>
  <si>
    <t>Total Service</t>
  </si>
  <si>
    <t>Whether 2years service completed in KGBV(Yes/No)</t>
  </si>
  <si>
    <t>Sl.No</t>
  </si>
  <si>
    <t>SuName</t>
  </si>
  <si>
    <t>Name</t>
  </si>
  <si>
    <t xml:space="preserve"> Academic qualification</t>
  </si>
  <si>
    <t xml:space="preserve"> Professional qualification</t>
  </si>
  <si>
    <t xml:space="preserve"> Experience for 2 years</t>
  </si>
  <si>
    <t xml:space="preserve"> Higher Academic qualification</t>
  </si>
  <si>
    <t xml:space="preserve"> Higher Professional  qualification</t>
  </si>
  <si>
    <t>Is 2years Experience completed in KGBV</t>
  </si>
  <si>
    <t xml:space="preserve"> PHC Category </t>
  </si>
  <si>
    <t>Total allotted Marks</t>
  </si>
  <si>
    <t>Surname</t>
  </si>
  <si>
    <t>Date</t>
  </si>
  <si>
    <t>Month</t>
  </si>
  <si>
    <t>Year</t>
  </si>
  <si>
    <t xml:space="preserve">Graduation </t>
  </si>
  <si>
    <t>Graduation with subjects</t>
  </si>
  <si>
    <t>Post Graduation</t>
  </si>
  <si>
    <t>Post Graduation with subjects</t>
  </si>
  <si>
    <t xml:space="preserve">B.Ed/ with methodology  </t>
  </si>
  <si>
    <t>M.Ed with methodology</t>
  </si>
  <si>
    <t xml:space="preserve">Technical Qualifications if any  </t>
  </si>
  <si>
    <t>Degree</t>
  </si>
  <si>
    <t>B.Ed.</t>
  </si>
  <si>
    <t>M.Ed.</t>
  </si>
  <si>
    <t>Maximum Marks</t>
  </si>
  <si>
    <t>Secured Marks</t>
  </si>
  <si>
    <t>Percentage</t>
  </si>
  <si>
    <t>Division</t>
  </si>
  <si>
    <t>CGPA</t>
  </si>
  <si>
    <t>SL. NO</t>
  </si>
  <si>
    <t>Sur Name</t>
  </si>
  <si>
    <t>NAME</t>
  </si>
  <si>
    <t>Year of Pass</t>
  </si>
  <si>
    <t>MARRIPUDI</t>
  </si>
  <si>
    <t>PADMAJA</t>
  </si>
  <si>
    <t>KOTESWARARAO</t>
  </si>
  <si>
    <t>LOCAL</t>
  </si>
  <si>
    <t>BC-A</t>
  </si>
  <si>
    <t>BSC</t>
  </si>
  <si>
    <t>MATHS, PHYSICS, CHEMISTRY</t>
  </si>
  <si>
    <t>MSC</t>
  </si>
  <si>
    <t>CHEMISTRY</t>
  </si>
  <si>
    <t>MATHS, PHYSICAL SCIENCE</t>
  </si>
  <si>
    <t>D.E.O</t>
  </si>
  <si>
    <t>FIRST</t>
  </si>
  <si>
    <t>SECOND</t>
  </si>
  <si>
    <t>1. SRI CHAITANYA JR.COLLEGE,
2.SRI CHAITANYA TECNO.SCHOOL
3.OXFOR SCHOOL
4.SAI SIDDARDHA SCHOO</t>
  </si>
  <si>
    <t>PGT</t>
  </si>
  <si>
    <t>1.2005
2.2009
3.2014
4.2019</t>
  </si>
  <si>
    <t>1.2008
2.2010
3.2019
4.2021</t>
  </si>
  <si>
    <t>10 YEARS, 9 MONTHS</t>
  </si>
  <si>
    <t>HS.NO.12-69, REDDY PALEM, PONNALURU(MAMDAL), PRAKASAM DISTRICT.</t>
  </si>
  <si>
    <t>padmajachejarla@gmail.com</t>
  </si>
  <si>
    <t>YES</t>
  </si>
  <si>
    <t>NO</t>
  </si>
  <si>
    <t>ELIGIBLE</t>
  </si>
  <si>
    <t>KAKUMANU</t>
  </si>
  <si>
    <t>SUNITHA</t>
  </si>
  <si>
    <t>YESEBU</t>
  </si>
  <si>
    <t>SC</t>
  </si>
  <si>
    <t>EDUCATION</t>
  </si>
  <si>
    <t>PGDCA</t>
  </si>
  <si>
    <t>KAM JR.COOLEGE, GUNTUR</t>
  </si>
  <si>
    <t>3 YEARS, 1 MONTHS</t>
  </si>
  <si>
    <t>DOOR NO.1-2-31/4, SEETHARAMPURAM, ONGOLE</t>
  </si>
  <si>
    <t>PERLI</t>
  </si>
  <si>
    <t>ALEKHYA</t>
  </si>
  <si>
    <t>YESUPADAM</t>
  </si>
  <si>
    <t>SATYAM HIGH SCHOOL</t>
  </si>
  <si>
    <t>3 YEARS</t>
  </si>
  <si>
    <t>D.NO.5-2-10, JOHNPET, CHIRALA, PRAKASAM DISTRICT</t>
  </si>
  <si>
    <t>nunesunil12345@gmail.com</t>
  </si>
  <si>
    <t>KOLA</t>
  </si>
  <si>
    <t>LAVANYA</t>
  </si>
  <si>
    <t>BABURAO</t>
  </si>
  <si>
    <t>CHEMISTRY, BIO-TECHNOLOGY, ZOOLOGY</t>
  </si>
  <si>
    <t>ORGANIC CHEMISTRY</t>
  </si>
  <si>
    <t>PHYSICAL SCIENCE, ENGLISH</t>
  </si>
  <si>
    <t>1.SREE CHAITANYA DEGREE COLLEGE, KAVALI.
2.VISWODAYA INSTITUTE OF TECHNOLOGY &amp; SCIENCE</t>
  </si>
  <si>
    <t>1.2017
2.2019</t>
  </si>
  <si>
    <t>1.2021
2.2021</t>
  </si>
  <si>
    <t>6YEARS</t>
  </si>
  <si>
    <t>R.C.PALEM, KAVALI MANDAL, NELLORE DISTRICT</t>
  </si>
  <si>
    <t>REBBAVARAPU</t>
  </si>
  <si>
    <t>VENKAYAMMA</t>
  </si>
  <si>
    <t>ANJAIAH</t>
  </si>
  <si>
    <t>MICRO BIOLOGY, BIO-TECHNOLOGY, CHEMISTRY</t>
  </si>
  <si>
    <t>BIOLOGICAL SCIENCE, PHYSICAL SCIENCE</t>
  </si>
  <si>
    <t>SRI BRATHIBHA JR.COLLEGE</t>
  </si>
  <si>
    <t>BASAVANNAPALEM(VI), MADDIPADU(MD), PRAKASAM (DT)</t>
  </si>
  <si>
    <t>7416400561
7075059569</t>
  </si>
  <si>
    <t>vamanaguntavenki@gmail.com</t>
  </si>
  <si>
    <t>PIDATHALA</t>
  </si>
  <si>
    <t>ARUNA REDDY</t>
  </si>
  <si>
    <t>NARAYANA REDDY</t>
  </si>
  <si>
    <t>OC</t>
  </si>
  <si>
    <t>PHYSICAL SCIENCE, BIOLOGICAL SCIENCE</t>
  </si>
  <si>
    <t>SUIRYA VIDYA NIKETHAN SCHOOL</t>
  </si>
  <si>
    <t>3 YEARS, 7 MONTHS</t>
  </si>
  <si>
    <t>NAYAK STEERT, BISIDE SURYA VIDYANIKENTHAN, GIDDALURU,PRAKASAM DT</t>
  </si>
  <si>
    <t>9916142354
7013506270</t>
  </si>
  <si>
    <t>aruna.reddy292@gmail.com</t>
  </si>
  <si>
    <t>BUSI</t>
  </si>
  <si>
    <t>UMA MAHESWARI</t>
  </si>
  <si>
    <t>VENKATESWARLU</t>
  </si>
  <si>
    <t>BC-D</t>
  </si>
  <si>
    <t>PHYSICAL SCIENCE, MATHS</t>
  </si>
  <si>
    <t>1.PNCA JR.COLLEGE, S.KONDA</t>
  </si>
  <si>
    <t>6 YEARS</t>
  </si>
  <si>
    <t>CHEJERLA</t>
  </si>
  <si>
    <t>VISALAKSHMI</t>
  </si>
  <si>
    <t>BC-B</t>
  </si>
  <si>
    <t>PACE COLLEGE</t>
  </si>
  <si>
    <t>01.06.2016</t>
  </si>
  <si>
    <t>04.12.2021</t>
  </si>
  <si>
    <t>5 YEARS,
 7 MONTHS</t>
  </si>
  <si>
    <t>KARAVADHI, ONGOLE(MD),PRAKASAM(DT)</t>
  </si>
  <si>
    <t>cheaerlavisalaksha@gmail.com</t>
  </si>
  <si>
    <t>POTALA</t>
  </si>
  <si>
    <t>GEETHIKA PRAYHYUSHA</t>
  </si>
  <si>
    <t>RAVINATH JOSHI</t>
  </si>
  <si>
    <t>CHEMISTRY, BIO- CHEMISTRY, BIO-TECHHNOLOGY</t>
  </si>
  <si>
    <t>1.ST.XAVIER'S JR.COLLEGE
2.NITS ENGG.COLOGE</t>
  </si>
  <si>
    <t>1.(JUNE-2012)
2.(27.10.2014)</t>
  </si>
  <si>
    <t>1.(MARCH-2013)
27.01.2017</t>
  </si>
  <si>
    <t>3 YEARS, 
1 MONTHS</t>
  </si>
  <si>
    <t>AAA ELE SCHOOL, MAMIDIPALEM, NEAR AMBETHAKAR STATU, ONGOLE.</t>
  </si>
  <si>
    <t>dsalladi@gmail.com</t>
  </si>
  <si>
    <t>SHAIK</t>
  </si>
  <si>
    <t>JAREENA BEGAM</t>
  </si>
  <si>
    <t>KHAJAHUSSAIN</t>
  </si>
  <si>
    <t>BC-E</t>
  </si>
  <si>
    <t>ORGANIC - CHEMISTRY</t>
  </si>
  <si>
    <t>PHYSICAL SCIENCE &amp;MATHS</t>
  </si>
  <si>
    <t>GENERAL WITH EDUCATIONAL RESEARCH</t>
  </si>
  <si>
    <t>1. APJ ABDUL KALAM JR.COLLEGE, UDAYAGIRI
2.AKSHARA DED COLLEGE, PAMURU
3.SRICHAITANYA TECHNO SCHOOL,PAMURU.</t>
  </si>
  <si>
    <t>1.(20.06.2008)
2.(19.03.2016)3.(15.06.2019)</t>
  </si>
  <si>
    <t>1.(10.03.2010
2.(14.06.2019)
3.(07.12.2021)</t>
  </si>
  <si>
    <t>7 YEARS 
8 MONTHS</t>
  </si>
  <si>
    <t>H.NO.6-848, NEAR MASJID, VIRUVU ROAD, PAMURU,PRAKASAM DT.</t>
  </si>
  <si>
    <t>jareena4taufeeq@gmail.com</t>
  </si>
  <si>
    <t>POTHAMSETTY</t>
  </si>
  <si>
    <t>YASODA</t>
  </si>
  <si>
    <t>LAKSHMI NARAYANA</t>
  </si>
  <si>
    <t xml:space="preserve">CHEMISTRY </t>
  </si>
  <si>
    <t>1.EXLLENT SCHOOL
2.KGBVDARSI
3.SRI CHAITANYA SCHOOL, DATSI</t>
  </si>
  <si>
    <t>1.(2014)
2.(2015).
3.(2018)</t>
  </si>
  <si>
    <t>1.(2015)
2.(2017)
3.(DEC-2021)</t>
  </si>
  <si>
    <t>5 YEARS, 
2 MONTHS</t>
  </si>
  <si>
    <t>BEHIND BC HOSTEL,ABC LINE, PODILI ROAD, DARSI,PRAKASAM DT.</t>
  </si>
  <si>
    <t>7569315736
7893697693</t>
  </si>
  <si>
    <t>yesodapotamsetty@gmail.com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</si>
</sst>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right" vertical="center" wrapText="1"/>
    </xf>
    <xf numFmtId="0" fontId="0" fillId="4" borderId="5" xfId="0" applyFill="1" applyBorder="1" applyAlignment="1">
      <alignment vertical="center" wrapText="1"/>
    </xf>
    <xf numFmtId="1" fontId="0" fillId="4" borderId="5" xfId="0" applyNumberFormat="1" applyFill="1" applyBorder="1" applyAlignment="1">
      <alignment vertical="center" wrapText="1"/>
    </xf>
    <xf numFmtId="0" fontId="0" fillId="4" borderId="5" xfId="0" applyFill="1" applyBorder="1" applyAlignment="1">
      <alignment horizontal="center" vertical="center" wrapText="1"/>
    </xf>
    <xf numFmtId="2" fontId="0" fillId="4" borderId="5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5" fillId="4" borderId="5" xfId="1" applyFill="1" applyBorder="1" applyAlignment="1" applyProtection="1">
      <alignment vertical="center" wrapText="1"/>
    </xf>
    <xf numFmtId="2" fontId="0" fillId="4" borderId="5" xfId="0" applyNumberForma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17" fontId="0" fillId="4" borderId="5" xfId="0" applyNumberFormat="1" applyFill="1" applyBorder="1" applyAlignment="1">
      <alignment vertical="center" wrapText="1"/>
    </xf>
    <xf numFmtId="17" fontId="0" fillId="4" borderId="5" xfId="0" applyNumberForma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esodapotamsetty@gmail.com" TargetMode="External"/><Relationship Id="rId3" Type="http://schemas.openxmlformats.org/officeDocument/2006/relationships/hyperlink" Target="mailto:vamanaguntavenki@gmail.com" TargetMode="External"/><Relationship Id="rId7" Type="http://schemas.openxmlformats.org/officeDocument/2006/relationships/hyperlink" Target="mailto:jareena4taufeeq@gmail.com" TargetMode="External"/><Relationship Id="rId2" Type="http://schemas.openxmlformats.org/officeDocument/2006/relationships/hyperlink" Target="mailto:nunesunil12345@gmail.com" TargetMode="External"/><Relationship Id="rId1" Type="http://schemas.openxmlformats.org/officeDocument/2006/relationships/hyperlink" Target="mailto:padmajachejarla@gmail.com" TargetMode="External"/><Relationship Id="rId6" Type="http://schemas.openxmlformats.org/officeDocument/2006/relationships/hyperlink" Target="mailto:dsalladi@gmail.com" TargetMode="External"/><Relationship Id="rId5" Type="http://schemas.openxmlformats.org/officeDocument/2006/relationships/hyperlink" Target="mailto:cheaerlavisalaksha@gmail.com" TargetMode="External"/><Relationship Id="rId4" Type="http://schemas.openxmlformats.org/officeDocument/2006/relationships/hyperlink" Target="mailto:aruna.reddy292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7"/>
  <sheetViews>
    <sheetView tabSelected="1" view="pageBreakPreview" zoomScale="90" zoomScaleSheetLayoutView="90" workbookViewId="0">
      <pane ySplit="6" topLeftCell="A7" activePane="bottomLeft" state="frozen"/>
      <selection activeCell="AC1" sqref="AC1"/>
      <selection pane="bottomLeft" activeCell="D8" sqref="D8"/>
    </sheetView>
  </sheetViews>
  <sheetFormatPr defaultRowHeight="15"/>
  <cols>
    <col min="1" max="1" width="5.7109375" style="4" customWidth="1"/>
    <col min="2" max="2" width="5.7109375" style="3" customWidth="1"/>
    <col min="3" max="3" width="15" style="4" customWidth="1"/>
    <col min="4" max="4" width="25.140625" style="4" customWidth="1"/>
    <col min="5" max="5" width="15.140625" style="4" customWidth="1"/>
    <col min="6" max="7" width="5" style="4" hidden="1" customWidth="1"/>
    <col min="8" max="8" width="6.28515625" style="4" hidden="1" customWidth="1"/>
    <col min="9" max="9" width="13.140625" style="4" customWidth="1"/>
    <col min="10" max="10" width="11.42578125" style="4" customWidth="1"/>
    <col min="11" max="11" width="15.5703125" style="4" hidden="1" customWidth="1"/>
    <col min="12" max="12" width="9.140625" style="4"/>
    <col min="13" max="13" width="9.140625" style="4" customWidth="1"/>
    <col min="14" max="14" width="24.5703125" style="4" hidden="1" customWidth="1"/>
    <col min="15" max="15" width="9.5703125" style="4" customWidth="1"/>
    <col min="16" max="16" width="17.28515625" style="4" hidden="1" customWidth="1"/>
    <col min="17" max="17" width="23.28515625" style="4" customWidth="1"/>
    <col min="18" max="18" width="11.5703125" style="4" customWidth="1"/>
    <col min="19" max="19" width="11" style="4" customWidth="1"/>
    <col min="20" max="22" width="8.28515625" style="4" customWidth="1"/>
    <col min="23" max="23" width="8.28515625" style="4" hidden="1" customWidth="1"/>
    <col min="24" max="24" width="10.7109375" style="2" customWidth="1"/>
    <col min="25" max="25" width="12.5703125" style="2" customWidth="1"/>
    <col min="26" max="26" width="9.5703125" style="2" customWidth="1"/>
    <col min="27" max="28" width="6.85546875" style="2" hidden="1" customWidth="1"/>
    <col min="29" max="29" width="6.7109375" style="3" customWidth="1"/>
    <col min="30" max="30" width="13.140625" style="2" customWidth="1"/>
    <col min="31" max="31" width="14.140625" style="2" customWidth="1"/>
    <col min="32" max="33" width="9.140625" style="2"/>
    <col min="34" max="34" width="9.28515625" style="2" bestFit="1" customWidth="1"/>
    <col min="35" max="35" width="7.140625" style="2" hidden="1" customWidth="1"/>
    <col min="36" max="36" width="0" style="2" hidden="1" customWidth="1"/>
    <col min="37" max="39" width="9.140625" style="2"/>
    <col min="40" max="40" width="7.5703125" style="2" hidden="1" customWidth="1"/>
    <col min="41" max="41" width="0" style="2" hidden="1" customWidth="1"/>
    <col min="42" max="42" width="7.140625" style="4" customWidth="1"/>
    <col min="43" max="43" width="9.140625" style="4" customWidth="1"/>
    <col min="44" max="44" width="6.85546875" style="4" customWidth="1"/>
    <col min="45" max="45" width="9.140625" style="4" hidden="1" customWidth="1"/>
    <col min="46" max="46" width="6.140625" style="4" customWidth="1"/>
    <col min="47" max="47" width="32.42578125" style="4" hidden="1" customWidth="1"/>
    <col min="48" max="48" width="10" style="4" hidden="1" customWidth="1"/>
    <col min="49" max="49" width="14.7109375" style="4" hidden="1" customWidth="1"/>
    <col min="50" max="50" width="15" style="2" hidden="1" customWidth="1"/>
    <col min="51" max="51" width="10.85546875" style="4" customWidth="1"/>
    <col min="52" max="52" width="9" style="4" customWidth="1"/>
    <col min="53" max="53" width="5.85546875" style="3" hidden="1" customWidth="1"/>
    <col min="54" max="54" width="12.85546875" style="4" hidden="1" customWidth="1"/>
    <col min="55" max="55" width="15" style="4" hidden="1" customWidth="1"/>
    <col min="56" max="56" width="33.42578125" style="4" hidden="1" customWidth="1"/>
    <col min="57" max="57" width="18.28515625" style="2" hidden="1" customWidth="1"/>
    <col min="58" max="58" width="23.42578125" style="4" hidden="1" customWidth="1"/>
    <col min="59" max="59" width="10.140625" style="2" hidden="1" customWidth="1"/>
    <col min="60" max="60" width="8.28515625" style="2" customWidth="1"/>
    <col min="61" max="61" width="10.140625" style="2" customWidth="1"/>
    <col min="62" max="62" width="7.42578125" style="2" customWidth="1"/>
    <col min="63" max="63" width="7.5703125" style="2" customWidth="1"/>
    <col min="64" max="64" width="7.7109375" style="2" customWidth="1"/>
    <col min="65" max="65" width="10.140625" style="2" customWidth="1"/>
    <col min="66" max="66" width="5.7109375" style="2" customWidth="1"/>
    <col min="67" max="67" width="8.42578125" style="2" customWidth="1"/>
    <col min="68" max="68" width="14.5703125" style="4" customWidth="1"/>
    <col min="69" max="69" width="10.42578125" style="4" customWidth="1"/>
    <col min="70" max="16384" width="9.140625" style="4"/>
  </cols>
  <sheetData>
    <row r="1" spans="1:69" ht="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69" ht="25.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 t="s">
        <v>2</v>
      </c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</row>
    <row r="3" spans="1:69" ht="33.75" customHeight="1">
      <c r="A3" s="6" t="s">
        <v>3</v>
      </c>
      <c r="B3" s="7" t="s">
        <v>4</v>
      </c>
      <c r="C3" s="8" t="s">
        <v>5</v>
      </c>
      <c r="D3" s="9"/>
      <c r="E3" s="10" t="s">
        <v>6</v>
      </c>
      <c r="F3" s="10" t="s">
        <v>7</v>
      </c>
      <c r="G3" s="10"/>
      <c r="H3" s="10"/>
      <c r="I3" s="6" t="s">
        <v>7</v>
      </c>
      <c r="J3" s="10" t="s">
        <v>8</v>
      </c>
      <c r="K3" s="10" t="s">
        <v>9</v>
      </c>
      <c r="L3" s="10" t="s">
        <v>10</v>
      </c>
      <c r="M3" s="11" t="s">
        <v>11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3"/>
      <c r="AP3" s="8" t="s">
        <v>12</v>
      </c>
      <c r="AQ3" s="14"/>
      <c r="AR3" s="14"/>
      <c r="AS3" s="14"/>
      <c r="AT3" s="9"/>
      <c r="AU3" s="15" t="s">
        <v>13</v>
      </c>
      <c r="AV3" s="16"/>
      <c r="AW3" s="16"/>
      <c r="AX3" s="16"/>
      <c r="AY3" s="16"/>
      <c r="AZ3" s="17"/>
      <c r="BA3" s="18"/>
      <c r="BB3" s="19"/>
      <c r="BC3" s="19"/>
      <c r="BD3" s="10" t="s">
        <v>14</v>
      </c>
      <c r="BE3" s="10" t="s">
        <v>15</v>
      </c>
      <c r="BF3" s="10" t="s">
        <v>16</v>
      </c>
      <c r="BG3" s="20" t="s">
        <v>17</v>
      </c>
      <c r="BH3" s="21" t="s">
        <v>18</v>
      </c>
      <c r="BI3" s="21"/>
      <c r="BJ3" s="21"/>
      <c r="BK3" s="21"/>
      <c r="BL3" s="21"/>
      <c r="BM3" s="21"/>
      <c r="BN3" s="21"/>
      <c r="BO3" s="21"/>
      <c r="BP3" s="8" t="s">
        <v>19</v>
      </c>
      <c r="BQ3" s="10" t="s">
        <v>20</v>
      </c>
    </row>
    <row r="4" spans="1:69" s="30" customFormat="1" ht="30" customHeight="1">
      <c r="A4" s="22"/>
      <c r="B4" s="23"/>
      <c r="C4" s="24"/>
      <c r="D4" s="25"/>
      <c r="E4" s="10"/>
      <c r="F4" s="10"/>
      <c r="G4" s="10"/>
      <c r="H4" s="10"/>
      <c r="I4" s="22"/>
      <c r="J4" s="10"/>
      <c r="K4" s="10"/>
      <c r="L4" s="10"/>
      <c r="M4" s="15" t="s">
        <v>21</v>
      </c>
      <c r="N4" s="16"/>
      <c r="O4" s="16"/>
      <c r="P4" s="17"/>
      <c r="Q4" s="20" t="s">
        <v>22</v>
      </c>
      <c r="R4" s="20"/>
      <c r="S4" s="20"/>
      <c r="T4" s="10" t="s">
        <v>23</v>
      </c>
      <c r="U4" s="10"/>
      <c r="V4" s="10"/>
      <c r="W4" s="10"/>
      <c r="X4" s="10"/>
      <c r="Y4" s="10"/>
      <c r="Z4" s="10"/>
      <c r="AA4" s="10"/>
      <c r="AB4" s="10"/>
      <c r="AC4" s="18"/>
      <c r="AD4" s="19"/>
      <c r="AE4" s="19"/>
      <c r="AF4" s="10" t="s">
        <v>24</v>
      </c>
      <c r="AG4" s="10"/>
      <c r="AH4" s="10"/>
      <c r="AI4" s="10"/>
      <c r="AJ4" s="10"/>
      <c r="AK4" s="10"/>
      <c r="AL4" s="10"/>
      <c r="AM4" s="10"/>
      <c r="AN4" s="10"/>
      <c r="AO4" s="10"/>
      <c r="AP4" s="26"/>
      <c r="AQ4" s="27"/>
      <c r="AR4" s="27"/>
      <c r="AS4" s="27"/>
      <c r="AT4" s="28"/>
      <c r="AU4" s="10" t="s">
        <v>25</v>
      </c>
      <c r="AV4" s="6" t="s">
        <v>26</v>
      </c>
      <c r="AW4" s="10" t="s">
        <v>27</v>
      </c>
      <c r="AX4" s="10" t="s">
        <v>28</v>
      </c>
      <c r="AY4" s="10" t="s">
        <v>29</v>
      </c>
      <c r="AZ4" s="6" t="s">
        <v>30</v>
      </c>
      <c r="BA4" s="7" t="s">
        <v>31</v>
      </c>
      <c r="BB4" s="6" t="s">
        <v>32</v>
      </c>
      <c r="BC4" s="6" t="s">
        <v>33</v>
      </c>
      <c r="BD4" s="10"/>
      <c r="BE4" s="10"/>
      <c r="BF4" s="10"/>
      <c r="BG4" s="20"/>
      <c r="BH4" s="29" t="s">
        <v>34</v>
      </c>
      <c r="BI4" s="29" t="s">
        <v>35</v>
      </c>
      <c r="BJ4" s="29" t="s">
        <v>36</v>
      </c>
      <c r="BK4" s="29" t="s">
        <v>37</v>
      </c>
      <c r="BL4" s="29" t="s">
        <v>38</v>
      </c>
      <c r="BM4" s="29" t="s">
        <v>39</v>
      </c>
      <c r="BN4" s="29" t="s">
        <v>40</v>
      </c>
      <c r="BO4" s="29" t="s">
        <v>41</v>
      </c>
      <c r="BP4" s="26"/>
      <c r="BQ4" s="10"/>
    </row>
    <row r="5" spans="1:69" s="30" customFormat="1" ht="27.75" customHeight="1">
      <c r="A5" s="22"/>
      <c r="B5" s="23"/>
      <c r="C5" s="10" t="s">
        <v>42</v>
      </c>
      <c r="D5" s="10" t="s">
        <v>33</v>
      </c>
      <c r="E5" s="10"/>
      <c r="F5" s="10" t="s">
        <v>43</v>
      </c>
      <c r="G5" s="10" t="s">
        <v>44</v>
      </c>
      <c r="H5" s="10" t="s">
        <v>45</v>
      </c>
      <c r="I5" s="22"/>
      <c r="J5" s="10"/>
      <c r="K5" s="10"/>
      <c r="L5" s="10"/>
      <c r="M5" s="6" t="s">
        <v>46</v>
      </c>
      <c r="N5" s="20" t="s">
        <v>47</v>
      </c>
      <c r="O5" s="31" t="s">
        <v>48</v>
      </c>
      <c r="P5" s="20" t="s">
        <v>49</v>
      </c>
      <c r="Q5" s="20" t="s">
        <v>50</v>
      </c>
      <c r="R5" s="20" t="s">
        <v>51</v>
      </c>
      <c r="S5" s="20" t="s">
        <v>52</v>
      </c>
      <c r="T5" s="10" t="s">
        <v>53</v>
      </c>
      <c r="U5" s="10"/>
      <c r="V5" s="10"/>
      <c r="W5" s="10"/>
      <c r="X5" s="10" t="s">
        <v>48</v>
      </c>
      <c r="Y5" s="10"/>
      <c r="Z5" s="10"/>
      <c r="AA5" s="10"/>
      <c r="AB5" s="10"/>
      <c r="AC5" s="18"/>
      <c r="AD5" s="19"/>
      <c r="AE5" s="19"/>
      <c r="AF5" s="10" t="s">
        <v>54</v>
      </c>
      <c r="AG5" s="10"/>
      <c r="AH5" s="10"/>
      <c r="AI5" s="10"/>
      <c r="AJ5" s="10"/>
      <c r="AK5" s="10" t="s">
        <v>55</v>
      </c>
      <c r="AL5" s="10"/>
      <c r="AM5" s="10"/>
      <c r="AN5" s="10"/>
      <c r="AO5" s="10"/>
      <c r="AP5" s="24"/>
      <c r="AQ5" s="32"/>
      <c r="AR5" s="32"/>
      <c r="AS5" s="32"/>
      <c r="AT5" s="25"/>
      <c r="AU5" s="10"/>
      <c r="AV5" s="22"/>
      <c r="AW5" s="10"/>
      <c r="AX5" s="10"/>
      <c r="AY5" s="10"/>
      <c r="AZ5" s="22"/>
      <c r="BA5" s="23"/>
      <c r="BB5" s="22"/>
      <c r="BC5" s="22"/>
      <c r="BD5" s="10"/>
      <c r="BE5" s="10"/>
      <c r="BF5" s="10"/>
      <c r="BG5" s="20"/>
      <c r="BH5" s="33"/>
      <c r="BI5" s="33"/>
      <c r="BJ5" s="33"/>
      <c r="BK5" s="33"/>
      <c r="BL5" s="33"/>
      <c r="BM5" s="33"/>
      <c r="BN5" s="33"/>
      <c r="BO5" s="33"/>
      <c r="BP5" s="26"/>
      <c r="BQ5" s="10"/>
    </row>
    <row r="6" spans="1:69" s="30" customFormat="1" ht="74.25" customHeight="1">
      <c r="A6" s="34"/>
      <c r="B6" s="35"/>
      <c r="C6" s="10"/>
      <c r="D6" s="10"/>
      <c r="E6" s="10"/>
      <c r="F6" s="10"/>
      <c r="G6" s="10"/>
      <c r="H6" s="10"/>
      <c r="I6" s="34"/>
      <c r="J6" s="10"/>
      <c r="K6" s="10"/>
      <c r="L6" s="10"/>
      <c r="M6" s="34"/>
      <c r="N6" s="20"/>
      <c r="O6" s="36"/>
      <c r="P6" s="20"/>
      <c r="Q6" s="20"/>
      <c r="R6" s="20"/>
      <c r="S6" s="20"/>
      <c r="T6" s="19" t="s">
        <v>56</v>
      </c>
      <c r="U6" s="37" t="s">
        <v>57</v>
      </c>
      <c r="V6" s="37" t="s">
        <v>58</v>
      </c>
      <c r="W6" s="37" t="s">
        <v>59</v>
      </c>
      <c r="X6" s="19" t="s">
        <v>56</v>
      </c>
      <c r="Y6" s="37" t="s">
        <v>57</v>
      </c>
      <c r="Z6" s="37" t="s">
        <v>58</v>
      </c>
      <c r="AA6" s="37" t="s">
        <v>60</v>
      </c>
      <c r="AB6" s="37" t="s">
        <v>59</v>
      </c>
      <c r="AC6" s="38" t="s">
        <v>61</v>
      </c>
      <c r="AD6" s="37" t="s">
        <v>62</v>
      </c>
      <c r="AE6" s="39" t="s">
        <v>63</v>
      </c>
      <c r="AF6" s="19" t="s">
        <v>56</v>
      </c>
      <c r="AG6" s="37" t="s">
        <v>57</v>
      </c>
      <c r="AH6" s="37" t="s">
        <v>58</v>
      </c>
      <c r="AI6" s="37" t="s">
        <v>60</v>
      </c>
      <c r="AJ6" s="37" t="s">
        <v>59</v>
      </c>
      <c r="AK6" s="19" t="s">
        <v>56</v>
      </c>
      <c r="AL6" s="37" t="s">
        <v>57</v>
      </c>
      <c r="AM6" s="37" t="s">
        <v>58</v>
      </c>
      <c r="AN6" s="37" t="s">
        <v>60</v>
      </c>
      <c r="AO6" s="37" t="s">
        <v>59</v>
      </c>
      <c r="AP6" s="19" t="s">
        <v>56</v>
      </c>
      <c r="AQ6" s="37" t="s">
        <v>57</v>
      </c>
      <c r="AR6" s="37" t="s">
        <v>58</v>
      </c>
      <c r="AS6" s="37" t="s">
        <v>59</v>
      </c>
      <c r="AT6" s="37" t="s">
        <v>64</v>
      </c>
      <c r="AU6" s="10"/>
      <c r="AV6" s="34"/>
      <c r="AW6" s="10"/>
      <c r="AX6" s="10"/>
      <c r="AY6" s="10"/>
      <c r="AZ6" s="34"/>
      <c r="BA6" s="35"/>
      <c r="BB6" s="34"/>
      <c r="BC6" s="34"/>
      <c r="BD6" s="10"/>
      <c r="BE6" s="10"/>
      <c r="BF6" s="10"/>
      <c r="BG6" s="20"/>
      <c r="BH6" s="40"/>
      <c r="BI6" s="40"/>
      <c r="BJ6" s="40"/>
      <c r="BK6" s="40"/>
      <c r="BL6" s="40"/>
      <c r="BM6" s="40"/>
      <c r="BN6" s="40"/>
      <c r="BO6" s="40"/>
      <c r="BP6" s="26"/>
      <c r="BQ6" s="10"/>
    </row>
    <row r="7" spans="1:69" s="50" customFormat="1" ht="48.75" customHeight="1">
      <c r="A7" s="41">
        <v>1</v>
      </c>
      <c r="B7" s="42">
        <v>1</v>
      </c>
      <c r="C7" s="41" t="s">
        <v>65</v>
      </c>
      <c r="D7" s="41" t="s">
        <v>66</v>
      </c>
      <c r="E7" s="43" t="s">
        <v>67</v>
      </c>
      <c r="F7" s="43">
        <v>10</v>
      </c>
      <c r="G7" s="43">
        <v>6</v>
      </c>
      <c r="H7" s="43">
        <v>1985</v>
      </c>
      <c r="I7" s="43" t="str">
        <f>F7&amp;"/"&amp;G7&amp;"/"&amp;H7</f>
        <v>10/6/1985</v>
      </c>
      <c r="J7" s="43" t="s">
        <v>68</v>
      </c>
      <c r="K7" s="44">
        <v>317661054597</v>
      </c>
      <c r="L7" s="43" t="s">
        <v>69</v>
      </c>
      <c r="M7" s="43" t="s">
        <v>70</v>
      </c>
      <c r="N7" s="43" t="s">
        <v>71</v>
      </c>
      <c r="O7" s="43" t="s">
        <v>72</v>
      </c>
      <c r="P7" s="43" t="s">
        <v>73</v>
      </c>
      <c r="Q7" s="43" t="s">
        <v>74</v>
      </c>
      <c r="R7" s="43"/>
      <c r="S7" s="43" t="s">
        <v>75</v>
      </c>
      <c r="T7" s="43">
        <v>1800</v>
      </c>
      <c r="U7" s="43">
        <v>1257</v>
      </c>
      <c r="V7" s="43">
        <f t="shared" ref="V7:V17" si="0">U7/T7*100</f>
        <v>69.833333333333343</v>
      </c>
      <c r="W7" s="43" t="s">
        <v>76</v>
      </c>
      <c r="X7" s="45">
        <v>1200</v>
      </c>
      <c r="Y7" s="45">
        <v>651</v>
      </c>
      <c r="Z7" s="46">
        <f t="shared" ref="Z7:Z17" si="1">Y7/X7*100</f>
        <v>54.25</v>
      </c>
      <c r="AA7" s="45"/>
      <c r="AB7" s="45" t="s">
        <v>77</v>
      </c>
      <c r="AC7" s="42">
        <v>1</v>
      </c>
      <c r="AD7" s="41" t="s">
        <v>65</v>
      </c>
      <c r="AE7" s="47" t="s">
        <v>66</v>
      </c>
      <c r="AF7" s="45">
        <v>600</v>
      </c>
      <c r="AG7" s="45">
        <v>293</v>
      </c>
      <c r="AH7" s="46">
        <f t="shared" ref="AH7:AH17" si="2">AG7/AF7*100</f>
        <v>48.833333333333336</v>
      </c>
      <c r="AI7" s="45"/>
      <c r="AJ7" s="45" t="s">
        <v>77</v>
      </c>
      <c r="AK7" s="45"/>
      <c r="AL7" s="45"/>
      <c r="AM7" s="45"/>
      <c r="AN7" s="45"/>
      <c r="AO7" s="45"/>
      <c r="AP7" s="43">
        <v>150</v>
      </c>
      <c r="AQ7" s="43">
        <v>92</v>
      </c>
      <c r="AR7" s="43">
        <f>AQ7/AP7*100</f>
        <v>61.333333333333329</v>
      </c>
      <c r="AS7" s="43" t="s">
        <v>76</v>
      </c>
      <c r="AT7" s="43">
        <v>2012</v>
      </c>
      <c r="AU7" s="43" t="s">
        <v>78</v>
      </c>
      <c r="AV7" s="43" t="s">
        <v>79</v>
      </c>
      <c r="AW7" s="43" t="s">
        <v>80</v>
      </c>
      <c r="AX7" s="45" t="s">
        <v>81</v>
      </c>
      <c r="AY7" s="43" t="s">
        <v>82</v>
      </c>
      <c r="AZ7" s="43"/>
      <c r="BA7" s="42">
        <v>1</v>
      </c>
      <c r="BB7" s="41" t="s">
        <v>65</v>
      </c>
      <c r="BC7" s="47" t="s">
        <v>66</v>
      </c>
      <c r="BD7" s="43" t="s">
        <v>83</v>
      </c>
      <c r="BE7" s="45"/>
      <c r="BF7" s="48" t="s">
        <v>84</v>
      </c>
      <c r="BG7" s="45" t="s">
        <v>85</v>
      </c>
      <c r="BH7" s="49">
        <f>(Z7*40)/100</f>
        <v>21.7</v>
      </c>
      <c r="BI7" s="49">
        <f>(AH7*40)/100</f>
        <v>19.533333333333335</v>
      </c>
      <c r="BJ7" s="46">
        <v>10</v>
      </c>
      <c r="BK7" s="46">
        <v>0</v>
      </c>
      <c r="BL7" s="46">
        <v>0</v>
      </c>
      <c r="BM7" s="45" t="s">
        <v>86</v>
      </c>
      <c r="BN7" s="43" t="s">
        <v>86</v>
      </c>
      <c r="BO7" s="46">
        <f>BH7+BI7+BJ7+BK7+BL7</f>
        <v>51.233333333333334</v>
      </c>
      <c r="BP7" s="43" t="s">
        <v>87</v>
      </c>
      <c r="BQ7" s="43"/>
    </row>
    <row r="8" spans="1:69" s="50" customFormat="1" ht="48.75" customHeight="1">
      <c r="A8" s="41">
        <v>2</v>
      </c>
      <c r="B8" s="42">
        <v>2</v>
      </c>
      <c r="C8" s="41" t="s">
        <v>88</v>
      </c>
      <c r="D8" s="41" t="s">
        <v>89</v>
      </c>
      <c r="E8" s="43" t="s">
        <v>90</v>
      </c>
      <c r="F8" s="43">
        <v>17</v>
      </c>
      <c r="G8" s="43">
        <v>7</v>
      </c>
      <c r="H8" s="43">
        <v>1986</v>
      </c>
      <c r="I8" s="43" t="str">
        <f t="shared" ref="I8:I17" si="3">F8&amp;"/"&amp;G8&amp;"/"&amp;H8</f>
        <v>17/7/1986</v>
      </c>
      <c r="J8" s="43" t="s">
        <v>68</v>
      </c>
      <c r="K8" s="44">
        <v>791456849020</v>
      </c>
      <c r="L8" s="43" t="s">
        <v>91</v>
      </c>
      <c r="M8" s="43" t="s">
        <v>70</v>
      </c>
      <c r="N8" s="43" t="s">
        <v>71</v>
      </c>
      <c r="O8" s="43" t="s">
        <v>72</v>
      </c>
      <c r="P8" s="43" t="s">
        <v>73</v>
      </c>
      <c r="Q8" s="43" t="s">
        <v>74</v>
      </c>
      <c r="R8" s="43" t="s">
        <v>92</v>
      </c>
      <c r="S8" s="43" t="s">
        <v>93</v>
      </c>
      <c r="T8" s="43">
        <v>1800</v>
      </c>
      <c r="U8" s="43">
        <v>1045</v>
      </c>
      <c r="V8" s="43">
        <f t="shared" si="0"/>
        <v>58.055555555555557</v>
      </c>
      <c r="W8" s="43" t="s">
        <v>77</v>
      </c>
      <c r="X8" s="45">
        <v>1200</v>
      </c>
      <c r="Y8" s="45">
        <v>841</v>
      </c>
      <c r="Z8" s="46">
        <f t="shared" si="1"/>
        <v>70.083333333333329</v>
      </c>
      <c r="AA8" s="45"/>
      <c r="AB8" s="45" t="s">
        <v>76</v>
      </c>
      <c r="AC8" s="42">
        <v>2</v>
      </c>
      <c r="AD8" s="41" t="s">
        <v>88</v>
      </c>
      <c r="AE8" s="47" t="s">
        <v>89</v>
      </c>
      <c r="AF8" s="45">
        <v>1400</v>
      </c>
      <c r="AG8" s="45">
        <v>938</v>
      </c>
      <c r="AH8" s="46">
        <f t="shared" si="2"/>
        <v>67</v>
      </c>
      <c r="AI8" s="45"/>
      <c r="AJ8" s="45" t="s">
        <v>76</v>
      </c>
      <c r="AK8" s="45"/>
      <c r="AL8" s="45"/>
      <c r="AM8" s="45">
        <f>AN8*10</f>
        <v>81.649999999999991</v>
      </c>
      <c r="AN8" s="45">
        <v>8.1649999999999991</v>
      </c>
      <c r="AO8" s="45" t="s">
        <v>76</v>
      </c>
      <c r="AP8" s="43">
        <v>150</v>
      </c>
      <c r="AQ8" s="43">
        <v>66</v>
      </c>
      <c r="AR8" s="43">
        <f>AQ8/AP8*100</f>
        <v>44</v>
      </c>
      <c r="AS8" s="43" t="s">
        <v>77</v>
      </c>
      <c r="AT8" s="43">
        <v>2012</v>
      </c>
      <c r="AU8" s="43" t="s">
        <v>94</v>
      </c>
      <c r="AV8" s="43" t="s">
        <v>79</v>
      </c>
      <c r="AW8" s="43">
        <v>2017</v>
      </c>
      <c r="AX8" s="45">
        <v>2020</v>
      </c>
      <c r="AY8" s="43" t="s">
        <v>95</v>
      </c>
      <c r="AZ8" s="43"/>
      <c r="BA8" s="42">
        <v>2</v>
      </c>
      <c r="BB8" s="41" t="s">
        <v>88</v>
      </c>
      <c r="BC8" s="47" t="s">
        <v>89</v>
      </c>
      <c r="BD8" s="43" t="s">
        <v>96</v>
      </c>
      <c r="BE8" s="45">
        <v>8985935387</v>
      </c>
      <c r="BF8" s="43"/>
      <c r="BG8" s="45" t="s">
        <v>85</v>
      </c>
      <c r="BH8" s="49">
        <f t="shared" ref="BH8:BH17" si="4">(Z8*40)/100</f>
        <v>28.033333333333331</v>
      </c>
      <c r="BI8" s="49">
        <f t="shared" ref="BI8:BI17" si="5">(AH8*40)/100</f>
        <v>26.8</v>
      </c>
      <c r="BJ8" s="46">
        <v>10</v>
      </c>
      <c r="BK8" s="46">
        <v>0</v>
      </c>
      <c r="BL8" s="46">
        <v>5</v>
      </c>
      <c r="BM8" s="45" t="s">
        <v>86</v>
      </c>
      <c r="BN8" s="43" t="s">
        <v>86</v>
      </c>
      <c r="BO8" s="46">
        <f t="shared" ref="BO8:BO17" si="6">BH8+BI8+BJ8+BK8+BL8</f>
        <v>69.833333333333329</v>
      </c>
      <c r="BP8" s="43" t="s">
        <v>87</v>
      </c>
      <c r="BQ8" s="43"/>
    </row>
    <row r="9" spans="1:69" s="50" customFormat="1" ht="48.75" customHeight="1">
      <c r="A9" s="41">
        <v>3</v>
      </c>
      <c r="B9" s="42">
        <v>3</v>
      </c>
      <c r="C9" s="41" t="s">
        <v>97</v>
      </c>
      <c r="D9" s="41" t="s">
        <v>98</v>
      </c>
      <c r="E9" s="43" t="s">
        <v>99</v>
      </c>
      <c r="F9" s="43">
        <v>10</v>
      </c>
      <c r="G9" s="43">
        <v>12</v>
      </c>
      <c r="H9" s="43">
        <v>1987</v>
      </c>
      <c r="I9" s="43" t="str">
        <f t="shared" si="3"/>
        <v>10/12/1987</v>
      </c>
      <c r="J9" s="43" t="s">
        <v>68</v>
      </c>
      <c r="K9" s="44">
        <v>894575655164</v>
      </c>
      <c r="L9" s="43" t="s">
        <v>91</v>
      </c>
      <c r="M9" s="43" t="s">
        <v>70</v>
      </c>
      <c r="N9" s="43" t="s">
        <v>71</v>
      </c>
      <c r="O9" s="43" t="s">
        <v>72</v>
      </c>
      <c r="P9" s="43" t="s">
        <v>73</v>
      </c>
      <c r="Q9" s="43" t="s">
        <v>74</v>
      </c>
      <c r="R9" s="43"/>
      <c r="S9" s="43"/>
      <c r="T9" s="43">
        <v>1800</v>
      </c>
      <c r="U9" s="43">
        <v>1092</v>
      </c>
      <c r="V9" s="43">
        <f t="shared" si="0"/>
        <v>60.666666666666671</v>
      </c>
      <c r="W9" s="43" t="s">
        <v>76</v>
      </c>
      <c r="X9" s="45">
        <v>2000</v>
      </c>
      <c r="Y9" s="45">
        <v>1209</v>
      </c>
      <c r="Z9" s="46">
        <f t="shared" si="1"/>
        <v>60.45</v>
      </c>
      <c r="AA9" s="45"/>
      <c r="AB9" s="45" t="s">
        <v>76</v>
      </c>
      <c r="AC9" s="42">
        <v>3</v>
      </c>
      <c r="AD9" s="41" t="s">
        <v>97</v>
      </c>
      <c r="AE9" s="47" t="s">
        <v>98</v>
      </c>
      <c r="AF9" s="45">
        <v>1200</v>
      </c>
      <c r="AG9" s="45">
        <v>914</v>
      </c>
      <c r="AH9" s="46">
        <f t="shared" si="2"/>
        <v>76.166666666666671</v>
      </c>
      <c r="AI9" s="45"/>
      <c r="AJ9" s="45" t="s">
        <v>76</v>
      </c>
      <c r="AK9" s="45"/>
      <c r="AL9" s="45"/>
      <c r="AM9" s="45"/>
      <c r="AN9" s="45"/>
      <c r="AO9" s="45"/>
      <c r="AP9" s="43"/>
      <c r="AQ9" s="43"/>
      <c r="AR9" s="43"/>
      <c r="AS9" s="43"/>
      <c r="AT9" s="43"/>
      <c r="AU9" s="43" t="s">
        <v>100</v>
      </c>
      <c r="AV9" s="43" t="s">
        <v>79</v>
      </c>
      <c r="AW9" s="43">
        <v>2017</v>
      </c>
      <c r="AX9" s="45">
        <v>2020</v>
      </c>
      <c r="AY9" s="43" t="s">
        <v>101</v>
      </c>
      <c r="AZ9" s="43"/>
      <c r="BA9" s="42">
        <v>3</v>
      </c>
      <c r="BB9" s="41" t="s">
        <v>97</v>
      </c>
      <c r="BC9" s="47" t="s">
        <v>98</v>
      </c>
      <c r="BD9" s="43" t="s">
        <v>102</v>
      </c>
      <c r="BE9" s="45">
        <v>8639036883</v>
      </c>
      <c r="BF9" s="48" t="s">
        <v>103</v>
      </c>
      <c r="BG9" s="45" t="s">
        <v>85</v>
      </c>
      <c r="BH9" s="49">
        <f t="shared" si="4"/>
        <v>24.18</v>
      </c>
      <c r="BI9" s="49">
        <f t="shared" si="5"/>
        <v>30.466666666666669</v>
      </c>
      <c r="BJ9" s="46">
        <v>10</v>
      </c>
      <c r="BK9" s="46">
        <v>0</v>
      </c>
      <c r="BL9" s="46">
        <v>0</v>
      </c>
      <c r="BM9" s="45" t="s">
        <v>86</v>
      </c>
      <c r="BN9" s="43" t="s">
        <v>86</v>
      </c>
      <c r="BO9" s="46">
        <f t="shared" si="6"/>
        <v>64.646666666666675</v>
      </c>
      <c r="BP9" s="43" t="s">
        <v>87</v>
      </c>
      <c r="BQ9" s="43"/>
    </row>
    <row r="10" spans="1:69" s="50" customFormat="1" ht="48.75" customHeight="1">
      <c r="A10" s="41">
        <v>4</v>
      </c>
      <c r="B10" s="42">
        <v>7</v>
      </c>
      <c r="C10" s="41" t="s">
        <v>104</v>
      </c>
      <c r="D10" s="41" t="s">
        <v>105</v>
      </c>
      <c r="E10" s="43" t="s">
        <v>106</v>
      </c>
      <c r="F10" s="43">
        <v>26</v>
      </c>
      <c r="G10" s="43">
        <v>5</v>
      </c>
      <c r="H10" s="43">
        <v>1990</v>
      </c>
      <c r="I10" s="43" t="str">
        <f t="shared" si="3"/>
        <v>26/5/1990</v>
      </c>
      <c r="J10" s="43" t="s">
        <v>68</v>
      </c>
      <c r="K10" s="44">
        <v>941627323400</v>
      </c>
      <c r="L10" s="43" t="s">
        <v>91</v>
      </c>
      <c r="M10" s="43" t="s">
        <v>70</v>
      </c>
      <c r="N10" s="43" t="s">
        <v>107</v>
      </c>
      <c r="O10" s="43" t="s">
        <v>72</v>
      </c>
      <c r="P10" s="43" t="s">
        <v>108</v>
      </c>
      <c r="Q10" s="43" t="s">
        <v>109</v>
      </c>
      <c r="R10" s="43"/>
      <c r="S10" s="43"/>
      <c r="T10" s="43">
        <v>2400</v>
      </c>
      <c r="U10" s="43">
        <v>1295</v>
      </c>
      <c r="V10" s="43">
        <f t="shared" si="0"/>
        <v>53.958333333333329</v>
      </c>
      <c r="W10" s="43" t="s">
        <v>77</v>
      </c>
      <c r="X10" s="45">
        <v>2400</v>
      </c>
      <c r="Y10" s="45">
        <v>1626</v>
      </c>
      <c r="Z10" s="46">
        <f t="shared" si="1"/>
        <v>67.75</v>
      </c>
      <c r="AA10" s="45"/>
      <c r="AB10" s="45" t="s">
        <v>76</v>
      </c>
      <c r="AC10" s="42">
        <v>4</v>
      </c>
      <c r="AD10" s="41" t="s">
        <v>104</v>
      </c>
      <c r="AE10" s="47" t="s">
        <v>105</v>
      </c>
      <c r="AF10" s="45">
        <v>1200</v>
      </c>
      <c r="AG10" s="45">
        <v>712</v>
      </c>
      <c r="AH10" s="46">
        <f t="shared" si="2"/>
        <v>59.333333333333336</v>
      </c>
      <c r="AI10" s="45"/>
      <c r="AJ10" s="45" t="s">
        <v>77</v>
      </c>
      <c r="AK10" s="45"/>
      <c r="AL10" s="45"/>
      <c r="AM10" s="45"/>
      <c r="AN10" s="45"/>
      <c r="AO10" s="45"/>
      <c r="AP10" s="43">
        <v>150</v>
      </c>
      <c r="AQ10" s="43">
        <v>81</v>
      </c>
      <c r="AR10" s="43">
        <f>AQ10/AP10*100</f>
        <v>54</v>
      </c>
      <c r="AS10" s="43" t="s">
        <v>77</v>
      </c>
      <c r="AT10" s="43">
        <v>2012</v>
      </c>
      <c r="AU10" s="43" t="s">
        <v>110</v>
      </c>
      <c r="AV10" s="43" t="s">
        <v>79</v>
      </c>
      <c r="AW10" s="43" t="s">
        <v>111</v>
      </c>
      <c r="AX10" s="45" t="s">
        <v>112</v>
      </c>
      <c r="AY10" s="43" t="s">
        <v>113</v>
      </c>
      <c r="AZ10" s="43"/>
      <c r="BA10" s="42">
        <v>4</v>
      </c>
      <c r="BB10" s="41" t="s">
        <v>104</v>
      </c>
      <c r="BC10" s="47" t="s">
        <v>105</v>
      </c>
      <c r="BD10" s="43" t="s">
        <v>114</v>
      </c>
      <c r="BE10" s="45">
        <v>8500788117</v>
      </c>
      <c r="BF10" s="43"/>
      <c r="BG10" s="45" t="s">
        <v>85</v>
      </c>
      <c r="BH10" s="49">
        <f t="shared" si="4"/>
        <v>27.1</v>
      </c>
      <c r="BI10" s="49">
        <f t="shared" si="5"/>
        <v>23.733333333333334</v>
      </c>
      <c r="BJ10" s="46">
        <v>10</v>
      </c>
      <c r="BK10" s="46">
        <v>0</v>
      </c>
      <c r="BL10" s="46">
        <v>0</v>
      </c>
      <c r="BM10" s="45" t="s">
        <v>86</v>
      </c>
      <c r="BN10" s="43" t="s">
        <v>86</v>
      </c>
      <c r="BO10" s="46">
        <f t="shared" si="6"/>
        <v>60.833333333333336</v>
      </c>
      <c r="BP10" s="43" t="s">
        <v>87</v>
      </c>
      <c r="BQ10" s="43"/>
    </row>
    <row r="11" spans="1:69" s="50" customFormat="1" ht="48.75" customHeight="1">
      <c r="A11" s="41">
        <v>5</v>
      </c>
      <c r="B11" s="42">
        <v>9</v>
      </c>
      <c r="C11" s="41" t="s">
        <v>115</v>
      </c>
      <c r="D11" s="41" t="s">
        <v>116</v>
      </c>
      <c r="E11" s="43" t="s">
        <v>117</v>
      </c>
      <c r="F11" s="43">
        <v>25</v>
      </c>
      <c r="G11" s="43">
        <v>5</v>
      </c>
      <c r="H11" s="43">
        <v>1989</v>
      </c>
      <c r="I11" s="43" t="str">
        <f t="shared" si="3"/>
        <v>25/5/1989</v>
      </c>
      <c r="J11" s="43" t="s">
        <v>68</v>
      </c>
      <c r="K11" s="44">
        <v>540934218489</v>
      </c>
      <c r="L11" s="43" t="s">
        <v>91</v>
      </c>
      <c r="M11" s="43" t="s">
        <v>70</v>
      </c>
      <c r="N11" s="43" t="s">
        <v>118</v>
      </c>
      <c r="O11" s="43" t="s">
        <v>72</v>
      </c>
      <c r="P11" s="43" t="s">
        <v>73</v>
      </c>
      <c r="Q11" s="43" t="s">
        <v>119</v>
      </c>
      <c r="R11" s="43"/>
      <c r="S11" s="43"/>
      <c r="T11" s="43">
        <v>2200</v>
      </c>
      <c r="U11" s="43">
        <v>1521</v>
      </c>
      <c r="V11" s="43">
        <f t="shared" si="0"/>
        <v>69.13636363636364</v>
      </c>
      <c r="W11" s="43" t="s">
        <v>76</v>
      </c>
      <c r="X11" s="45">
        <v>2000</v>
      </c>
      <c r="Y11" s="45">
        <v>1179</v>
      </c>
      <c r="Z11" s="46">
        <f t="shared" si="1"/>
        <v>58.95</v>
      </c>
      <c r="AA11" s="45"/>
      <c r="AB11" s="45" t="s">
        <v>77</v>
      </c>
      <c r="AC11" s="42">
        <v>5</v>
      </c>
      <c r="AD11" s="41" t="s">
        <v>115</v>
      </c>
      <c r="AE11" s="47" t="s">
        <v>116</v>
      </c>
      <c r="AF11" s="45">
        <v>1400</v>
      </c>
      <c r="AG11" s="45">
        <v>1020</v>
      </c>
      <c r="AH11" s="46">
        <f t="shared" si="2"/>
        <v>72.857142857142847</v>
      </c>
      <c r="AI11" s="45"/>
      <c r="AJ11" s="45" t="s">
        <v>76</v>
      </c>
      <c r="AK11" s="45"/>
      <c r="AL11" s="45"/>
      <c r="AM11" s="45"/>
      <c r="AN11" s="45"/>
      <c r="AO11" s="45"/>
      <c r="AP11" s="43">
        <v>150</v>
      </c>
      <c r="AQ11" s="43">
        <v>68</v>
      </c>
      <c r="AR11" s="43">
        <f>AQ11/AP11*100</f>
        <v>45.333333333333329</v>
      </c>
      <c r="AS11" s="43" t="s">
        <v>77</v>
      </c>
      <c r="AT11" s="43">
        <v>2018</v>
      </c>
      <c r="AU11" s="43" t="s">
        <v>120</v>
      </c>
      <c r="AV11" s="43" t="s">
        <v>79</v>
      </c>
      <c r="AW11" s="43">
        <v>2012</v>
      </c>
      <c r="AX11" s="45">
        <v>2015</v>
      </c>
      <c r="AY11" s="43" t="s">
        <v>101</v>
      </c>
      <c r="AZ11" s="43"/>
      <c r="BA11" s="42">
        <v>5</v>
      </c>
      <c r="BB11" s="41" t="s">
        <v>115</v>
      </c>
      <c r="BC11" s="47" t="s">
        <v>116</v>
      </c>
      <c r="BD11" s="43" t="s">
        <v>121</v>
      </c>
      <c r="BE11" s="45" t="s">
        <v>122</v>
      </c>
      <c r="BF11" s="48" t="s">
        <v>123</v>
      </c>
      <c r="BG11" s="45" t="s">
        <v>85</v>
      </c>
      <c r="BH11" s="49">
        <f t="shared" si="4"/>
        <v>23.58</v>
      </c>
      <c r="BI11" s="49">
        <f t="shared" si="5"/>
        <v>29.142857142857139</v>
      </c>
      <c r="BJ11" s="46">
        <v>10</v>
      </c>
      <c r="BK11" s="46">
        <v>0</v>
      </c>
      <c r="BL11" s="46">
        <v>0</v>
      </c>
      <c r="BM11" s="45" t="s">
        <v>86</v>
      </c>
      <c r="BN11" s="43" t="s">
        <v>86</v>
      </c>
      <c r="BO11" s="46">
        <f t="shared" si="6"/>
        <v>62.722857142857137</v>
      </c>
      <c r="BP11" s="43" t="s">
        <v>87</v>
      </c>
      <c r="BQ11" s="43"/>
    </row>
    <row r="12" spans="1:69" s="50" customFormat="1" ht="48.75" customHeight="1">
      <c r="A12" s="41">
        <v>6</v>
      </c>
      <c r="B12" s="42">
        <v>12</v>
      </c>
      <c r="C12" s="41" t="s">
        <v>124</v>
      </c>
      <c r="D12" s="41" t="s">
        <v>125</v>
      </c>
      <c r="E12" s="43" t="s">
        <v>126</v>
      </c>
      <c r="F12" s="43">
        <v>19</v>
      </c>
      <c r="G12" s="43">
        <v>6</v>
      </c>
      <c r="H12" s="43">
        <v>1989</v>
      </c>
      <c r="I12" s="43" t="str">
        <f t="shared" si="3"/>
        <v>19/6/1989</v>
      </c>
      <c r="J12" s="43" t="s">
        <v>68</v>
      </c>
      <c r="K12" s="44">
        <v>258695830146</v>
      </c>
      <c r="L12" s="43" t="s">
        <v>127</v>
      </c>
      <c r="M12" s="43" t="s">
        <v>70</v>
      </c>
      <c r="N12" s="43" t="s">
        <v>118</v>
      </c>
      <c r="O12" s="43" t="s">
        <v>72</v>
      </c>
      <c r="P12" s="43" t="s">
        <v>73</v>
      </c>
      <c r="Q12" s="43" t="s">
        <v>128</v>
      </c>
      <c r="R12" s="43"/>
      <c r="S12" s="43"/>
      <c r="T12" s="43">
        <v>2400</v>
      </c>
      <c r="U12" s="43">
        <v>1766</v>
      </c>
      <c r="V12" s="43">
        <f t="shared" si="0"/>
        <v>73.583333333333329</v>
      </c>
      <c r="W12" s="43" t="s">
        <v>76</v>
      </c>
      <c r="X12" s="45">
        <v>2000</v>
      </c>
      <c r="Y12" s="45">
        <v>1338</v>
      </c>
      <c r="Z12" s="46">
        <f t="shared" si="1"/>
        <v>66.900000000000006</v>
      </c>
      <c r="AA12" s="45"/>
      <c r="AB12" s="45" t="s">
        <v>76</v>
      </c>
      <c r="AC12" s="42">
        <v>6</v>
      </c>
      <c r="AD12" s="41" t="s">
        <v>124</v>
      </c>
      <c r="AE12" s="47" t="s">
        <v>125</v>
      </c>
      <c r="AF12" s="45">
        <v>1400</v>
      </c>
      <c r="AG12" s="45">
        <v>1109</v>
      </c>
      <c r="AH12" s="46">
        <f t="shared" si="2"/>
        <v>79.214285714285708</v>
      </c>
      <c r="AI12" s="45"/>
      <c r="AJ12" s="45" t="s">
        <v>76</v>
      </c>
      <c r="AK12" s="45"/>
      <c r="AL12" s="45"/>
      <c r="AM12" s="45"/>
      <c r="AN12" s="45"/>
      <c r="AO12" s="45"/>
      <c r="AP12" s="43">
        <v>150</v>
      </c>
      <c r="AQ12" s="43">
        <v>95</v>
      </c>
      <c r="AR12" s="43">
        <f>AQ12/AP12*100</f>
        <v>63.333333333333329</v>
      </c>
      <c r="AS12" s="43" t="s">
        <v>76</v>
      </c>
      <c r="AT12" s="43">
        <v>2018</v>
      </c>
      <c r="AU12" s="43" t="s">
        <v>129</v>
      </c>
      <c r="AV12" s="43" t="s">
        <v>79</v>
      </c>
      <c r="AW12" s="51">
        <v>43252</v>
      </c>
      <c r="AX12" s="52">
        <v>44531</v>
      </c>
      <c r="AY12" s="43" t="s">
        <v>130</v>
      </c>
      <c r="AZ12" s="43"/>
      <c r="BA12" s="42">
        <v>6</v>
      </c>
      <c r="BB12" s="41" t="s">
        <v>124</v>
      </c>
      <c r="BC12" s="47" t="s">
        <v>125</v>
      </c>
      <c r="BD12" s="43" t="s">
        <v>131</v>
      </c>
      <c r="BE12" s="45" t="s">
        <v>132</v>
      </c>
      <c r="BF12" s="48" t="s">
        <v>133</v>
      </c>
      <c r="BG12" s="45" t="s">
        <v>85</v>
      </c>
      <c r="BH12" s="49">
        <f t="shared" si="4"/>
        <v>26.76</v>
      </c>
      <c r="BI12" s="49">
        <f t="shared" si="5"/>
        <v>31.685714285714283</v>
      </c>
      <c r="BJ12" s="46">
        <v>10</v>
      </c>
      <c r="BK12" s="46">
        <v>0</v>
      </c>
      <c r="BL12" s="46">
        <v>0</v>
      </c>
      <c r="BM12" s="45" t="s">
        <v>86</v>
      </c>
      <c r="BN12" s="43" t="s">
        <v>86</v>
      </c>
      <c r="BO12" s="46">
        <f t="shared" si="6"/>
        <v>68.445714285714288</v>
      </c>
      <c r="BP12" s="43" t="s">
        <v>87</v>
      </c>
      <c r="BQ12" s="43"/>
    </row>
    <row r="13" spans="1:69" s="50" customFormat="1" ht="48.75" customHeight="1">
      <c r="A13" s="41">
        <v>7</v>
      </c>
      <c r="B13" s="42">
        <v>15</v>
      </c>
      <c r="C13" s="41" t="s">
        <v>134</v>
      </c>
      <c r="D13" s="41" t="s">
        <v>135</v>
      </c>
      <c r="E13" s="43" t="s">
        <v>136</v>
      </c>
      <c r="F13" s="43">
        <v>29</v>
      </c>
      <c r="G13" s="43">
        <v>8</v>
      </c>
      <c r="H13" s="43">
        <v>1991</v>
      </c>
      <c r="I13" s="43" t="str">
        <f t="shared" si="3"/>
        <v>29/8/1991</v>
      </c>
      <c r="J13" s="43" t="s">
        <v>68</v>
      </c>
      <c r="K13" s="44">
        <v>987471346674</v>
      </c>
      <c r="L13" s="43" t="s">
        <v>137</v>
      </c>
      <c r="M13" s="43" t="s">
        <v>70</v>
      </c>
      <c r="N13" s="43" t="s">
        <v>71</v>
      </c>
      <c r="O13" s="43" t="s">
        <v>72</v>
      </c>
      <c r="P13" s="43" t="s">
        <v>108</v>
      </c>
      <c r="Q13" s="43" t="s">
        <v>138</v>
      </c>
      <c r="R13" s="43"/>
      <c r="S13" s="43"/>
      <c r="T13" s="43">
        <v>450</v>
      </c>
      <c r="U13" s="43">
        <v>259</v>
      </c>
      <c r="V13" s="43">
        <f t="shared" si="0"/>
        <v>57.555555555555557</v>
      </c>
      <c r="W13" s="43" t="s">
        <v>77</v>
      </c>
      <c r="X13" s="45">
        <v>2000</v>
      </c>
      <c r="Y13" s="45">
        <v>1333</v>
      </c>
      <c r="Z13" s="46">
        <f t="shared" si="1"/>
        <v>66.649999999999991</v>
      </c>
      <c r="AA13" s="45"/>
      <c r="AB13" s="45" t="s">
        <v>76</v>
      </c>
      <c r="AC13" s="42">
        <v>7</v>
      </c>
      <c r="AD13" s="41" t="s">
        <v>134</v>
      </c>
      <c r="AE13" s="47" t="s">
        <v>135</v>
      </c>
      <c r="AF13" s="45">
        <v>1200</v>
      </c>
      <c r="AG13" s="45">
        <v>846</v>
      </c>
      <c r="AH13" s="46">
        <f t="shared" si="2"/>
        <v>70.5</v>
      </c>
      <c r="AI13" s="45"/>
      <c r="AJ13" s="45" t="s">
        <v>76</v>
      </c>
      <c r="AK13" s="45"/>
      <c r="AL13" s="45"/>
      <c r="AM13" s="45"/>
      <c r="AN13" s="45"/>
      <c r="AO13" s="45"/>
      <c r="AP13" s="43"/>
      <c r="AQ13" s="43"/>
      <c r="AR13" s="43"/>
      <c r="AS13" s="43"/>
      <c r="AT13" s="43"/>
      <c r="AU13" s="43" t="s">
        <v>139</v>
      </c>
      <c r="AV13" s="43" t="s">
        <v>79</v>
      </c>
      <c r="AW13" s="43">
        <v>2014</v>
      </c>
      <c r="AX13" s="45">
        <v>2020</v>
      </c>
      <c r="AY13" s="43" t="s">
        <v>140</v>
      </c>
      <c r="AZ13" s="43"/>
      <c r="BA13" s="42">
        <v>7</v>
      </c>
      <c r="BB13" s="41" t="s">
        <v>134</v>
      </c>
      <c r="BC13" s="47" t="s">
        <v>135</v>
      </c>
      <c r="BD13" s="43"/>
      <c r="BE13" s="45">
        <v>9908043345</v>
      </c>
      <c r="BF13" s="43"/>
      <c r="BG13" s="45" t="s">
        <v>85</v>
      </c>
      <c r="BH13" s="49">
        <f t="shared" si="4"/>
        <v>26.659999999999997</v>
      </c>
      <c r="BI13" s="49">
        <f t="shared" si="5"/>
        <v>28.2</v>
      </c>
      <c r="BJ13" s="46">
        <v>10</v>
      </c>
      <c r="BK13" s="46">
        <v>0</v>
      </c>
      <c r="BL13" s="46">
        <v>0</v>
      </c>
      <c r="BM13" s="45" t="s">
        <v>86</v>
      </c>
      <c r="BN13" s="43" t="s">
        <v>86</v>
      </c>
      <c r="BO13" s="46">
        <f t="shared" si="6"/>
        <v>64.86</v>
      </c>
      <c r="BP13" s="43" t="s">
        <v>87</v>
      </c>
      <c r="BQ13" s="43"/>
    </row>
    <row r="14" spans="1:69" s="50" customFormat="1" ht="48.75" customHeight="1">
      <c r="A14" s="41">
        <v>8</v>
      </c>
      <c r="B14" s="42">
        <v>17</v>
      </c>
      <c r="C14" s="41" t="s">
        <v>141</v>
      </c>
      <c r="D14" s="41" t="s">
        <v>142</v>
      </c>
      <c r="E14" s="43" t="s">
        <v>136</v>
      </c>
      <c r="F14" s="43">
        <v>15</v>
      </c>
      <c r="G14" s="43">
        <v>2</v>
      </c>
      <c r="H14" s="43">
        <v>1986</v>
      </c>
      <c r="I14" s="43" t="str">
        <f t="shared" si="3"/>
        <v>15/2/1986</v>
      </c>
      <c r="J14" s="43" t="s">
        <v>68</v>
      </c>
      <c r="K14" s="44">
        <v>535708340369</v>
      </c>
      <c r="L14" s="43" t="s">
        <v>143</v>
      </c>
      <c r="M14" s="43" t="s">
        <v>70</v>
      </c>
      <c r="N14" s="43" t="s">
        <v>71</v>
      </c>
      <c r="O14" s="43" t="s">
        <v>72</v>
      </c>
      <c r="P14" s="43" t="s">
        <v>73</v>
      </c>
      <c r="Q14" s="43" t="s">
        <v>138</v>
      </c>
      <c r="R14" s="43"/>
      <c r="S14" s="43"/>
      <c r="T14" s="43">
        <v>1800</v>
      </c>
      <c r="U14" s="43">
        <v>1217</v>
      </c>
      <c r="V14" s="43">
        <f t="shared" si="0"/>
        <v>67.611111111111114</v>
      </c>
      <c r="W14" s="43" t="s">
        <v>76</v>
      </c>
      <c r="X14" s="45">
        <v>2000</v>
      </c>
      <c r="Y14" s="45">
        <v>1223</v>
      </c>
      <c r="Z14" s="46">
        <f t="shared" si="1"/>
        <v>61.150000000000006</v>
      </c>
      <c r="AA14" s="45"/>
      <c r="AB14" s="45" t="s">
        <v>76</v>
      </c>
      <c r="AC14" s="42">
        <v>8</v>
      </c>
      <c r="AD14" s="41" t="s">
        <v>141</v>
      </c>
      <c r="AE14" s="47" t="s">
        <v>142</v>
      </c>
      <c r="AF14" s="45">
        <v>1200</v>
      </c>
      <c r="AG14" s="45">
        <v>827</v>
      </c>
      <c r="AH14" s="46">
        <f t="shared" si="2"/>
        <v>68.916666666666671</v>
      </c>
      <c r="AI14" s="45"/>
      <c r="AJ14" s="45" t="s">
        <v>76</v>
      </c>
      <c r="AK14" s="45"/>
      <c r="AL14" s="45"/>
      <c r="AM14" s="45"/>
      <c r="AN14" s="45"/>
      <c r="AO14" s="45"/>
      <c r="AP14" s="43"/>
      <c r="AQ14" s="43"/>
      <c r="AR14" s="43"/>
      <c r="AS14" s="43"/>
      <c r="AT14" s="43"/>
      <c r="AU14" s="43" t="s">
        <v>144</v>
      </c>
      <c r="AV14" s="43" t="s">
        <v>79</v>
      </c>
      <c r="AW14" s="51" t="s">
        <v>145</v>
      </c>
      <c r="AX14" s="45" t="s">
        <v>146</v>
      </c>
      <c r="AY14" s="43" t="s">
        <v>147</v>
      </c>
      <c r="AZ14" s="43"/>
      <c r="BA14" s="42">
        <v>8</v>
      </c>
      <c r="BB14" s="41" t="s">
        <v>141</v>
      </c>
      <c r="BC14" s="47" t="s">
        <v>142</v>
      </c>
      <c r="BD14" s="43" t="s">
        <v>148</v>
      </c>
      <c r="BE14" s="45">
        <v>7382682594</v>
      </c>
      <c r="BF14" s="48" t="s">
        <v>149</v>
      </c>
      <c r="BG14" s="45" t="s">
        <v>85</v>
      </c>
      <c r="BH14" s="49">
        <f t="shared" si="4"/>
        <v>24.46</v>
      </c>
      <c r="BI14" s="49">
        <f t="shared" si="5"/>
        <v>27.56666666666667</v>
      </c>
      <c r="BJ14" s="46">
        <v>10</v>
      </c>
      <c r="BK14" s="46">
        <v>0</v>
      </c>
      <c r="BL14" s="46">
        <v>0</v>
      </c>
      <c r="BM14" s="45" t="s">
        <v>86</v>
      </c>
      <c r="BN14" s="43" t="s">
        <v>86</v>
      </c>
      <c r="BO14" s="46">
        <f t="shared" si="6"/>
        <v>62.026666666666671</v>
      </c>
      <c r="BP14" s="43" t="s">
        <v>87</v>
      </c>
      <c r="BQ14" s="43"/>
    </row>
    <row r="15" spans="1:69" s="50" customFormat="1" ht="48.75" customHeight="1">
      <c r="A15" s="41">
        <v>9</v>
      </c>
      <c r="B15" s="42">
        <v>18</v>
      </c>
      <c r="C15" s="41" t="s">
        <v>150</v>
      </c>
      <c r="D15" s="41" t="s">
        <v>151</v>
      </c>
      <c r="E15" s="43" t="s">
        <v>152</v>
      </c>
      <c r="F15" s="43">
        <v>12</v>
      </c>
      <c r="G15" s="43">
        <v>6</v>
      </c>
      <c r="H15" s="43">
        <v>1988</v>
      </c>
      <c r="I15" s="43" t="str">
        <f t="shared" si="3"/>
        <v>12/6/1988</v>
      </c>
      <c r="J15" s="43" t="s">
        <v>68</v>
      </c>
      <c r="K15" s="44">
        <v>475905689376</v>
      </c>
      <c r="L15" s="43" t="s">
        <v>91</v>
      </c>
      <c r="M15" s="43" t="s">
        <v>70</v>
      </c>
      <c r="N15" s="43" t="s">
        <v>153</v>
      </c>
      <c r="O15" s="43" t="s">
        <v>72</v>
      </c>
      <c r="P15" s="43" t="s">
        <v>73</v>
      </c>
      <c r="Q15" s="43" t="s">
        <v>119</v>
      </c>
      <c r="R15" s="43"/>
      <c r="S15" s="43"/>
      <c r="T15" s="43">
        <v>1800</v>
      </c>
      <c r="U15" s="43">
        <v>1509</v>
      </c>
      <c r="V15" s="43">
        <f t="shared" si="0"/>
        <v>83.833333333333343</v>
      </c>
      <c r="W15" s="43" t="s">
        <v>76</v>
      </c>
      <c r="X15" s="45">
        <v>2000</v>
      </c>
      <c r="Y15" s="45">
        <v>1444</v>
      </c>
      <c r="Z15" s="46">
        <f t="shared" si="1"/>
        <v>72.2</v>
      </c>
      <c r="AA15" s="45"/>
      <c r="AB15" s="45" t="s">
        <v>76</v>
      </c>
      <c r="AC15" s="42">
        <v>9</v>
      </c>
      <c r="AD15" s="41" t="s">
        <v>150</v>
      </c>
      <c r="AE15" s="47" t="s">
        <v>151</v>
      </c>
      <c r="AF15" s="45">
        <v>1400</v>
      </c>
      <c r="AG15" s="45">
        <v>997</v>
      </c>
      <c r="AH15" s="46">
        <f t="shared" si="2"/>
        <v>71.214285714285722</v>
      </c>
      <c r="AI15" s="45"/>
      <c r="AJ15" s="45" t="s">
        <v>76</v>
      </c>
      <c r="AK15" s="45"/>
      <c r="AL15" s="45"/>
      <c r="AM15" s="45"/>
      <c r="AN15" s="45"/>
      <c r="AO15" s="45"/>
      <c r="AP15" s="43"/>
      <c r="AQ15" s="43"/>
      <c r="AR15" s="43"/>
      <c r="AS15" s="43"/>
      <c r="AT15" s="43"/>
      <c r="AU15" s="43" t="s">
        <v>154</v>
      </c>
      <c r="AV15" s="43" t="s">
        <v>79</v>
      </c>
      <c r="AW15" s="43" t="s">
        <v>155</v>
      </c>
      <c r="AX15" s="45" t="s">
        <v>156</v>
      </c>
      <c r="AY15" s="43" t="s">
        <v>157</v>
      </c>
      <c r="AZ15" s="43"/>
      <c r="BA15" s="42">
        <v>9</v>
      </c>
      <c r="BB15" s="41" t="s">
        <v>150</v>
      </c>
      <c r="BC15" s="47" t="s">
        <v>151</v>
      </c>
      <c r="BD15" s="43" t="s">
        <v>158</v>
      </c>
      <c r="BE15" s="45">
        <v>8919539425</v>
      </c>
      <c r="BF15" s="48" t="s">
        <v>159</v>
      </c>
      <c r="BG15" s="45" t="s">
        <v>85</v>
      </c>
      <c r="BH15" s="49">
        <f t="shared" si="4"/>
        <v>28.88</v>
      </c>
      <c r="BI15" s="49">
        <f t="shared" si="5"/>
        <v>28.485714285714288</v>
      </c>
      <c r="BJ15" s="46">
        <v>10</v>
      </c>
      <c r="BK15" s="46">
        <v>0</v>
      </c>
      <c r="BL15" s="46">
        <v>0</v>
      </c>
      <c r="BM15" s="45" t="s">
        <v>86</v>
      </c>
      <c r="BN15" s="43" t="s">
        <v>86</v>
      </c>
      <c r="BO15" s="46">
        <f t="shared" si="6"/>
        <v>67.36571428571429</v>
      </c>
      <c r="BP15" s="43" t="s">
        <v>87</v>
      </c>
      <c r="BQ15" s="43"/>
    </row>
    <row r="16" spans="1:69" s="50" customFormat="1" ht="48.75" customHeight="1">
      <c r="A16" s="41">
        <v>10</v>
      </c>
      <c r="B16" s="42">
        <v>20</v>
      </c>
      <c r="C16" s="41" t="s">
        <v>160</v>
      </c>
      <c r="D16" s="41" t="s">
        <v>161</v>
      </c>
      <c r="E16" s="43" t="s">
        <v>162</v>
      </c>
      <c r="F16" s="43">
        <v>2</v>
      </c>
      <c r="G16" s="43">
        <v>5</v>
      </c>
      <c r="H16" s="43">
        <v>1983</v>
      </c>
      <c r="I16" s="43" t="str">
        <f t="shared" si="3"/>
        <v>2/5/1983</v>
      </c>
      <c r="J16" s="43" t="s">
        <v>68</v>
      </c>
      <c r="K16" s="44">
        <v>678955716398</v>
      </c>
      <c r="L16" s="43" t="s">
        <v>163</v>
      </c>
      <c r="M16" s="43" t="s">
        <v>70</v>
      </c>
      <c r="N16" s="43" t="s">
        <v>71</v>
      </c>
      <c r="O16" s="43" t="s">
        <v>72</v>
      </c>
      <c r="P16" s="43" t="s">
        <v>164</v>
      </c>
      <c r="Q16" s="43" t="s">
        <v>165</v>
      </c>
      <c r="R16" s="43" t="s">
        <v>166</v>
      </c>
      <c r="S16" s="43"/>
      <c r="T16" s="43">
        <v>2200</v>
      </c>
      <c r="U16" s="43">
        <v>1651</v>
      </c>
      <c r="V16" s="43">
        <f t="shared" si="0"/>
        <v>75.045454545454547</v>
      </c>
      <c r="W16" s="43" t="s">
        <v>76</v>
      </c>
      <c r="X16" s="45">
        <v>2000</v>
      </c>
      <c r="Y16" s="45">
        <v>1392</v>
      </c>
      <c r="Z16" s="46">
        <f t="shared" si="1"/>
        <v>69.599999999999994</v>
      </c>
      <c r="AA16" s="45"/>
      <c r="AB16" s="45" t="s">
        <v>76</v>
      </c>
      <c r="AC16" s="42">
        <v>10</v>
      </c>
      <c r="AD16" s="41" t="s">
        <v>160</v>
      </c>
      <c r="AE16" s="47" t="s">
        <v>161</v>
      </c>
      <c r="AF16" s="45">
        <v>1400</v>
      </c>
      <c r="AG16" s="45">
        <v>1117</v>
      </c>
      <c r="AH16" s="46">
        <f t="shared" si="2"/>
        <v>79.785714285714278</v>
      </c>
      <c r="AI16" s="45"/>
      <c r="AJ16" s="45" t="s">
        <v>76</v>
      </c>
      <c r="AK16" s="45">
        <v>700</v>
      </c>
      <c r="AL16" s="45">
        <v>517</v>
      </c>
      <c r="AM16" s="45">
        <f>AL16/AK16*100</f>
        <v>73.857142857142861</v>
      </c>
      <c r="AN16" s="45"/>
      <c r="AO16" s="45" t="s">
        <v>76</v>
      </c>
      <c r="AP16" s="43">
        <v>150</v>
      </c>
      <c r="AQ16" s="43">
        <v>79</v>
      </c>
      <c r="AR16" s="43">
        <f>AQ16/AP16*100</f>
        <v>52.666666666666664</v>
      </c>
      <c r="AS16" s="43" t="s">
        <v>77</v>
      </c>
      <c r="AT16" s="43">
        <v>2017</v>
      </c>
      <c r="AU16" s="43" t="s">
        <v>167</v>
      </c>
      <c r="AV16" s="43" t="s">
        <v>79</v>
      </c>
      <c r="AW16" s="43" t="s">
        <v>168</v>
      </c>
      <c r="AX16" s="45" t="s">
        <v>169</v>
      </c>
      <c r="AY16" s="43" t="s">
        <v>170</v>
      </c>
      <c r="AZ16" s="43"/>
      <c r="BA16" s="42">
        <v>10</v>
      </c>
      <c r="BB16" s="41" t="s">
        <v>160</v>
      </c>
      <c r="BC16" s="47" t="s">
        <v>161</v>
      </c>
      <c r="BD16" s="43" t="s">
        <v>171</v>
      </c>
      <c r="BE16" s="45"/>
      <c r="BF16" s="48" t="s">
        <v>172</v>
      </c>
      <c r="BG16" s="45" t="s">
        <v>85</v>
      </c>
      <c r="BH16" s="49">
        <f t="shared" si="4"/>
        <v>27.84</v>
      </c>
      <c r="BI16" s="49">
        <f t="shared" si="5"/>
        <v>31.914285714285711</v>
      </c>
      <c r="BJ16" s="46">
        <v>10</v>
      </c>
      <c r="BK16" s="46">
        <v>0</v>
      </c>
      <c r="BL16" s="46">
        <v>0</v>
      </c>
      <c r="BM16" s="45" t="s">
        <v>86</v>
      </c>
      <c r="BN16" s="43" t="s">
        <v>86</v>
      </c>
      <c r="BO16" s="46">
        <f t="shared" si="6"/>
        <v>69.754285714285714</v>
      </c>
      <c r="BP16" s="43" t="s">
        <v>87</v>
      </c>
      <c r="BQ16" s="43"/>
    </row>
    <row r="17" spans="1:69" s="50" customFormat="1" ht="48.75" customHeight="1">
      <c r="A17" s="41">
        <v>11</v>
      </c>
      <c r="B17" s="42">
        <v>21</v>
      </c>
      <c r="C17" s="41" t="s">
        <v>173</v>
      </c>
      <c r="D17" s="41" t="s">
        <v>174</v>
      </c>
      <c r="E17" s="43" t="s">
        <v>175</v>
      </c>
      <c r="F17" s="43">
        <v>15</v>
      </c>
      <c r="G17" s="43">
        <v>10</v>
      </c>
      <c r="H17" s="43">
        <v>1989</v>
      </c>
      <c r="I17" s="43" t="str">
        <f t="shared" si="3"/>
        <v>15/10/1989</v>
      </c>
      <c r="J17" s="43" t="s">
        <v>68</v>
      </c>
      <c r="K17" s="44">
        <v>898221467380</v>
      </c>
      <c r="L17" s="43" t="s">
        <v>127</v>
      </c>
      <c r="M17" s="43" t="s">
        <v>70</v>
      </c>
      <c r="N17" s="43" t="s">
        <v>71</v>
      </c>
      <c r="O17" s="43" t="s">
        <v>72</v>
      </c>
      <c r="P17" s="43" t="s">
        <v>176</v>
      </c>
      <c r="Q17" s="43" t="s">
        <v>165</v>
      </c>
      <c r="R17" s="43"/>
      <c r="S17" s="43"/>
      <c r="T17" s="43">
        <v>2400</v>
      </c>
      <c r="U17" s="43">
        <v>1524</v>
      </c>
      <c r="V17" s="43">
        <f t="shared" si="0"/>
        <v>63.5</v>
      </c>
      <c r="W17" s="43" t="s">
        <v>76</v>
      </c>
      <c r="X17" s="45">
        <v>2000</v>
      </c>
      <c r="Y17" s="45">
        <v>1241</v>
      </c>
      <c r="Z17" s="46">
        <f t="shared" si="1"/>
        <v>62.050000000000004</v>
      </c>
      <c r="AA17" s="45"/>
      <c r="AB17" s="45" t="s">
        <v>76</v>
      </c>
      <c r="AC17" s="42">
        <v>11</v>
      </c>
      <c r="AD17" s="41" t="s">
        <v>173</v>
      </c>
      <c r="AE17" s="47" t="s">
        <v>174</v>
      </c>
      <c r="AF17" s="45">
        <v>1400</v>
      </c>
      <c r="AG17" s="45">
        <v>913</v>
      </c>
      <c r="AH17" s="46">
        <f t="shared" si="2"/>
        <v>65.214285714285708</v>
      </c>
      <c r="AI17" s="45"/>
      <c r="AJ17" s="45" t="s">
        <v>76</v>
      </c>
      <c r="AK17" s="45"/>
      <c r="AL17" s="45"/>
      <c r="AM17" s="45"/>
      <c r="AN17" s="45"/>
      <c r="AO17" s="45"/>
      <c r="AP17" s="43"/>
      <c r="AQ17" s="43"/>
      <c r="AR17" s="43"/>
      <c r="AS17" s="43"/>
      <c r="AT17" s="43"/>
      <c r="AU17" s="43" t="s">
        <v>177</v>
      </c>
      <c r="AV17" s="43" t="s">
        <v>79</v>
      </c>
      <c r="AW17" s="43" t="s">
        <v>178</v>
      </c>
      <c r="AX17" s="45" t="s">
        <v>179</v>
      </c>
      <c r="AY17" s="43" t="s">
        <v>180</v>
      </c>
      <c r="AZ17" s="43"/>
      <c r="BA17" s="42">
        <v>11</v>
      </c>
      <c r="BB17" s="41" t="s">
        <v>173</v>
      </c>
      <c r="BC17" s="47" t="s">
        <v>174</v>
      </c>
      <c r="BD17" s="43" t="s">
        <v>181</v>
      </c>
      <c r="BE17" s="45" t="s">
        <v>182</v>
      </c>
      <c r="BF17" s="48" t="s">
        <v>183</v>
      </c>
      <c r="BG17" s="45" t="s">
        <v>85</v>
      </c>
      <c r="BH17" s="49">
        <f t="shared" si="4"/>
        <v>24.82</v>
      </c>
      <c r="BI17" s="49">
        <f t="shared" si="5"/>
        <v>26.085714285714285</v>
      </c>
      <c r="BJ17" s="46">
        <v>10</v>
      </c>
      <c r="BK17" s="46">
        <v>0</v>
      </c>
      <c r="BL17" s="46">
        <v>0</v>
      </c>
      <c r="BM17" s="45" t="s">
        <v>86</v>
      </c>
      <c r="BN17" s="43" t="s">
        <v>86</v>
      </c>
      <c r="BO17" s="46">
        <f t="shared" si="6"/>
        <v>60.905714285714282</v>
      </c>
      <c r="BP17" s="43" t="s">
        <v>87</v>
      </c>
      <c r="BQ17" s="43"/>
    </row>
  </sheetData>
  <mergeCells count="60">
    <mergeCell ref="T5:W5"/>
    <mergeCell ref="X5:AB5"/>
    <mergeCell ref="AF5:AJ5"/>
    <mergeCell ref="AK5:AO5"/>
    <mergeCell ref="BO4:BO6"/>
    <mergeCell ref="C5:C6"/>
    <mergeCell ref="D5:D6"/>
    <mergeCell ref="F5:F6"/>
    <mergeCell ref="G5:G6"/>
    <mergeCell ref="H5:H6"/>
    <mergeCell ref="M5:M6"/>
    <mergeCell ref="N5:N6"/>
    <mergeCell ref="O5:O6"/>
    <mergeCell ref="P5:P6"/>
    <mergeCell ref="BA4:BA6"/>
    <mergeCell ref="BB4:BB6"/>
    <mergeCell ref="BC4:BC6"/>
    <mergeCell ref="BH4:BH6"/>
    <mergeCell ref="BI4:BI6"/>
    <mergeCell ref="BJ4:BJ6"/>
    <mergeCell ref="BQ3:BQ6"/>
    <mergeCell ref="M4:P4"/>
    <mergeCell ref="Q4:S4"/>
    <mergeCell ref="T4:AB4"/>
    <mergeCell ref="AF4:AO4"/>
    <mergeCell ref="AU4:AU6"/>
    <mergeCell ref="AV4:AV6"/>
    <mergeCell ref="AW4:AW6"/>
    <mergeCell ref="AX4:AX6"/>
    <mergeCell ref="AY4:AY6"/>
    <mergeCell ref="BD3:BD6"/>
    <mergeCell ref="BE3:BE6"/>
    <mergeCell ref="BF3:BF6"/>
    <mergeCell ref="BG3:BG6"/>
    <mergeCell ref="BH3:BO3"/>
    <mergeCell ref="BP3:BP6"/>
    <mergeCell ref="BK4:BK6"/>
    <mergeCell ref="BL4:BL6"/>
    <mergeCell ref="BM4:BM6"/>
    <mergeCell ref="BN4:BN6"/>
    <mergeCell ref="J3:J6"/>
    <mergeCell ref="K3:K6"/>
    <mergeCell ref="L3:L6"/>
    <mergeCell ref="M3:AO3"/>
    <mergeCell ref="AP3:AT5"/>
    <mergeCell ref="AU3:AZ3"/>
    <mergeCell ref="AZ4:AZ6"/>
    <mergeCell ref="Q5:Q6"/>
    <mergeCell ref="R5:R6"/>
    <mergeCell ref="S5:S6"/>
    <mergeCell ref="A1:Z1"/>
    <mergeCell ref="A2:AB2"/>
    <mergeCell ref="AC2:AZ2"/>
    <mergeCell ref="BA2:BQ2"/>
    <mergeCell ref="A3:A6"/>
    <mergeCell ref="B3:B6"/>
    <mergeCell ref="C3:D4"/>
    <mergeCell ref="E3:E6"/>
    <mergeCell ref="F3:H4"/>
    <mergeCell ref="I3:I6"/>
  </mergeCells>
  <hyperlinks>
    <hyperlink ref="BF7" r:id="rId1"/>
    <hyperlink ref="BF9" r:id="rId2"/>
    <hyperlink ref="BF11" r:id="rId3"/>
    <hyperlink ref="BF12" r:id="rId4"/>
    <hyperlink ref="BF14" r:id="rId5"/>
    <hyperlink ref="BF15" r:id="rId6"/>
    <hyperlink ref="BF16" r:id="rId7"/>
    <hyperlink ref="BF17" r:id="rId8"/>
  </hyperlinks>
  <pageMargins left="0.64" right="0.17" top="0.21" bottom="0.23" header="0.17" footer="0.17"/>
  <pageSetup paperSize="9" scale="55" fitToHeight="0" orientation="landscape" r:id="rId9"/>
  <colBreaks count="1" manualBreakCount="1">
    <brk id="28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PGT-CHEMISTRY</vt:lpstr>
      <vt:lpstr>'PGT-CHEMISTRY'!Print_Area</vt:lpstr>
      <vt:lpstr>'PGT-CHEMISTRY'!Print_Titles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</dc:creator>
  <cp:lastModifiedBy>digit</cp:lastModifiedBy>
  <dcterms:created xsi:type="dcterms:W3CDTF">2021-12-24T13:12:52Z</dcterms:created>
  <dcterms:modified xsi:type="dcterms:W3CDTF">2021-12-24T13:14:11Z</dcterms:modified>
</cp:coreProperties>
</file>